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2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E22" i="1"/>
  <c r="D22" i="1"/>
  <c r="G18" i="1" l="1"/>
  <c r="G17" i="1"/>
  <c r="G15" i="1"/>
</calcChain>
</file>

<file path=xl/sharedStrings.xml><?xml version="1.0" encoding="utf-8"?>
<sst xmlns="http://schemas.openxmlformats.org/spreadsheetml/2006/main" count="48" uniqueCount="37">
  <si>
    <t>H. AYUNTAMIENTO DE GUAYMAS, SONORA.</t>
  </si>
  <si>
    <t>AVANCE FISICO-FINANCIERO DE LOS PROGRAMAS DE INVERSION</t>
  </si>
  <si>
    <t>PERIODO: DEL 1º  DE ENERO AL 30 DE JUNIO DEL 2018.</t>
  </si>
  <si>
    <t xml:space="preserve"> NOMBRE Y UBICACIÓN DE LA (S) OBRA (S)</t>
  </si>
  <si>
    <t>PRESUPUESTO</t>
  </si>
  <si>
    <t>DEVENGADO</t>
  </si>
  <si>
    <t>% DE AVANCE (ACUMULADO) AL TRIMESTRE</t>
  </si>
  <si>
    <t>METAS REALES</t>
  </si>
  <si>
    <t>ANALITICO DE</t>
  </si>
  <si>
    <t>EN EL</t>
  </si>
  <si>
    <t>ACUMULADO</t>
  </si>
  <si>
    <t>FISICAS</t>
  </si>
  <si>
    <t>POB. BENEF.</t>
  </si>
  <si>
    <t>PROYECTOS</t>
  </si>
  <si>
    <t>TRIMESTRE</t>
  </si>
  <si>
    <t>AL TRIMESTRE</t>
  </si>
  <si>
    <t>FISICO</t>
  </si>
  <si>
    <t>FINANCIERO</t>
  </si>
  <si>
    <t>CANTIDAD</t>
  </si>
  <si>
    <t>U. MEDIDA</t>
  </si>
  <si>
    <t>HABITANTES</t>
  </si>
  <si>
    <t>C-00162/0064</t>
  </si>
  <si>
    <t>CENTRO COMUNITARIO "LA ANTORCHA REVOLUCIONARIA"</t>
  </si>
  <si>
    <t>M2</t>
  </si>
  <si>
    <t>FEDERAL-RAMO 23</t>
  </si>
  <si>
    <t>Cont. Lic. Pub. Nac.</t>
  </si>
  <si>
    <t>C-00162/0056, C-00162/0057, C-00162/0059, C-00162/0060, C-00162/0061, C-00162/0062.-</t>
  </si>
  <si>
    <t>RECARPETEO DE FRACCIONAMIENTO CARLOS ROMERO DESCHAMPS; RECARPETEO DE FRACCIONAMIENTO LAS PRADERAS; REPAVIMENTACIÓN CON CARPETA ASFÁLTICA DE 5 CMS. DE ESPESOR EN BLVD. SAN GERMAN ENTRE MAR CARIBE Y GLORIETA; RECARPETEO DE FRACCIONAMIENTO VALLE BONITO; RECARPETEO DE FRACCIONAMIENTO VILLAS DEL PUERTO Y RECARPETEO DE FRACCIONAMIENTO VISTA DORADA, EN SECTOR GUAYMAS NORTE</t>
  </si>
  <si>
    <t>C-00162/0063 Y C-00162/0058</t>
  </si>
  <si>
    <t>REHABILITACIÓN DE PAVIMENTO ASFÁLTICO EN FRACC. VILLAS DE MIRAMAR Y REPAVIMENTACIÓN CON CARPETA ASFÁLTICA DE BLVD. LOMAS DE CORTES DESDE  BLVD. LUIS ENCINAS HASTA ENTRADA DE TEC DE MONTERREY, COLONIA MIRAMAR</t>
  </si>
  <si>
    <t>TOTALES:</t>
  </si>
  <si>
    <t>RAMO 23 - PROVISIONES SALARIALES Y ECONOMICAS DE INVERSION</t>
  </si>
  <si>
    <t>FORTALECIMIENTO FINANCIERO PARA LA INVERSION 2018 (I CONVENIO)</t>
  </si>
  <si>
    <t>OFICIO AUTORIZACION SH-NC-18-034</t>
  </si>
  <si>
    <t>ORIGEN DEL RECURSO</t>
  </si>
  <si>
    <t>MODALIDAD DEL RECURSO</t>
  </si>
  <si>
    <t>NUMERO DE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</si>
</sst>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.00_ ;\-#,##0.00\ "/>
    <numFmt numFmtId="165" formatCode="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6"/>
      <name val="Arial Narrow"/>
      <family val="2"/>
    </font>
    <font>
      <b/>
      <sz val="14"/>
      <color indexed="8"/>
      <name val="Arial Narrow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sz val="11"/>
      <color indexed="8"/>
      <name val="Arial Narrow"/>
      <family val="2"/>
    </font>
    <font>
      <sz val="9"/>
      <color indexed="8"/>
      <name val="Arial Narrow"/>
      <family val="2"/>
    </font>
    <font>
      <sz val="8"/>
      <color indexed="8"/>
      <name val="Arial Narrow"/>
      <family val="2"/>
    </font>
    <font>
      <b/>
      <sz val="12"/>
      <color indexed="8"/>
      <name val="Arial Narrow"/>
      <family val="2"/>
    </font>
    <font>
      <b/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b/>
      <sz val="14"/>
      <name val="Arial Narrow"/>
      <family val="2"/>
    </font>
    <font>
      <b/>
      <i/>
      <sz val="10"/>
      <name val="Arial Narrow"/>
      <family val="2"/>
    </font>
    <font>
      <b/>
      <i/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4FC3E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2" applyFont="1" applyFill="1"/>
    <xf numFmtId="0" fontId="4" fillId="0" borderId="0" xfId="2" applyFont="1" applyFill="1" applyAlignment="1">
      <alignment horizontal="center"/>
    </xf>
    <xf numFmtId="0" fontId="7" fillId="0" borderId="0" xfId="2" applyFont="1" applyFill="1" applyAlignment="1">
      <alignment horizontal="center" vertical="top" wrapText="1"/>
    </xf>
    <xf numFmtId="0" fontId="8" fillId="0" borderId="0" xfId="2" applyFont="1" applyFill="1" applyAlignment="1">
      <alignment vertical="top" wrapText="1"/>
    </xf>
    <xf numFmtId="0" fontId="8" fillId="0" borderId="1" xfId="2" applyFont="1" applyFill="1" applyBorder="1" applyAlignment="1">
      <alignment vertical="top" wrapText="1"/>
    </xf>
    <xf numFmtId="4" fontId="12" fillId="0" borderId="9" xfId="2" applyNumberFormat="1" applyFont="1" applyFill="1" applyBorder="1" applyAlignment="1">
      <alignment horizontal="center" vertical="top"/>
    </xf>
    <xf numFmtId="164" fontId="12" fillId="0" borderId="9" xfId="2" applyNumberFormat="1" applyFont="1" applyFill="1" applyBorder="1" applyAlignment="1">
      <alignment horizontal="center" vertical="top"/>
    </xf>
    <xf numFmtId="10" fontId="13" fillId="0" borderId="9" xfId="2" applyNumberFormat="1" applyFont="1" applyFill="1" applyBorder="1" applyAlignment="1">
      <alignment horizontal="center" vertical="top"/>
    </xf>
    <xf numFmtId="164" fontId="11" fillId="0" borderId="9" xfId="2" applyNumberFormat="1" applyFont="1" applyFill="1" applyBorder="1" applyAlignment="1">
      <alignment horizontal="center" vertical="top"/>
    </xf>
    <xf numFmtId="9" fontId="14" fillId="0" borderId="9" xfId="3" applyFont="1" applyFill="1" applyBorder="1" applyAlignment="1">
      <alignment horizontal="center" vertical="top"/>
    </xf>
    <xf numFmtId="0" fontId="11" fillId="0" borderId="9" xfId="0" applyFont="1" applyFill="1" applyBorder="1" applyAlignment="1">
      <alignment horizontal="center" vertical="top"/>
    </xf>
    <xf numFmtId="4" fontId="11" fillId="0" borderId="9" xfId="0" applyNumberFormat="1" applyFont="1" applyFill="1" applyBorder="1" applyAlignment="1">
      <alignment horizontal="justify" vertical="top"/>
    </xf>
    <xf numFmtId="165" fontId="11" fillId="0" borderId="9" xfId="2" applyNumberFormat="1" applyFont="1" applyFill="1" applyBorder="1" applyAlignment="1">
      <alignment horizontal="center" vertical="top"/>
    </xf>
    <xf numFmtId="4" fontId="11" fillId="0" borderId="9" xfId="2" applyNumberFormat="1" applyFont="1" applyFill="1" applyBorder="1" applyAlignment="1">
      <alignment horizontal="justify" vertical="top"/>
    </xf>
    <xf numFmtId="4" fontId="13" fillId="0" borderId="9" xfId="2" applyNumberFormat="1" applyFont="1" applyFill="1" applyBorder="1" applyAlignment="1">
      <alignment horizontal="center" vertical="top"/>
    </xf>
    <xf numFmtId="164" fontId="13" fillId="0" borderId="9" xfId="2" applyNumberFormat="1" applyFont="1" applyFill="1" applyBorder="1" applyAlignment="1">
      <alignment horizontal="center" vertical="top"/>
    </xf>
    <xf numFmtId="164" fontId="3" fillId="0" borderId="13" xfId="2" applyNumberFormat="1" applyFont="1" applyFill="1" applyBorder="1" applyAlignment="1">
      <alignment horizontal="center" vertical="top"/>
    </xf>
    <xf numFmtId="0" fontId="11" fillId="0" borderId="9" xfId="0" applyFont="1" applyFill="1" applyBorder="1" applyAlignment="1">
      <alignment horizontal="center" vertical="top" wrapText="1"/>
    </xf>
    <xf numFmtId="10" fontId="13" fillId="0" borderId="14" xfId="2" applyNumberFormat="1" applyFont="1" applyFill="1" applyBorder="1" applyAlignment="1">
      <alignment horizontal="center" vertical="top"/>
    </xf>
    <xf numFmtId="164" fontId="11" fillId="0" borderId="14" xfId="2" applyNumberFormat="1" applyFont="1" applyFill="1" applyBorder="1" applyAlignment="1">
      <alignment horizontal="center" vertical="top"/>
    </xf>
    <xf numFmtId="9" fontId="14" fillId="0" borderId="14" xfId="3" applyFont="1" applyFill="1" applyBorder="1" applyAlignment="1">
      <alignment horizontal="center" vertical="top"/>
    </xf>
    <xf numFmtId="164" fontId="3" fillId="0" borderId="12" xfId="2" applyNumberFormat="1" applyFont="1" applyFill="1" applyBorder="1" applyAlignment="1">
      <alignment horizontal="center" vertical="top"/>
    </xf>
    <xf numFmtId="10" fontId="13" fillId="0" borderId="0" xfId="2" applyNumberFormat="1" applyFont="1" applyFill="1" applyBorder="1" applyAlignment="1">
      <alignment horizontal="center" vertical="top" wrapText="1"/>
    </xf>
    <xf numFmtId="0" fontId="13" fillId="0" borderId="0" xfId="2" quotePrefix="1" applyNumberFormat="1" applyFont="1" applyFill="1" applyBorder="1" applyAlignment="1">
      <alignment horizontal="center" vertical="top" wrapText="1"/>
    </xf>
    <xf numFmtId="0" fontId="13" fillId="0" borderId="0" xfId="2" applyNumberFormat="1" applyFont="1" applyFill="1" applyBorder="1" applyAlignment="1">
      <alignment horizontal="center" vertical="top" wrapText="1"/>
    </xf>
    <xf numFmtId="4" fontId="13" fillId="0" borderId="0" xfId="2" applyNumberFormat="1" applyFont="1" applyFill="1" applyBorder="1" applyAlignment="1">
      <alignment horizontal="center" vertical="top" wrapText="1"/>
    </xf>
    <xf numFmtId="4" fontId="14" fillId="0" borderId="0" xfId="2" applyNumberFormat="1" applyFont="1" applyFill="1" applyBorder="1" applyAlignment="1">
      <alignment horizontal="center" vertical="top" wrapText="1"/>
    </xf>
    <xf numFmtId="0" fontId="9" fillId="0" borderId="9" xfId="2" applyFont="1" applyFill="1" applyBorder="1" applyAlignment="1">
      <alignment horizontal="center" vertical="top"/>
    </xf>
    <xf numFmtId="0" fontId="10" fillId="0" borderId="9" xfId="2" applyFont="1" applyFill="1" applyBorder="1" applyAlignment="1">
      <alignment horizontal="center" vertical="top" wrapText="1"/>
    </xf>
    <xf numFmtId="0" fontId="9" fillId="0" borderId="0" xfId="2" applyFont="1" applyFill="1" applyBorder="1" applyAlignment="1">
      <alignment horizontal="center" vertical="top"/>
    </xf>
    <xf numFmtId="0" fontId="19" fillId="0" borderId="9" xfId="2" applyFont="1" applyFill="1" applyBorder="1" applyAlignment="1">
      <alignment horizontal="center" vertical="top" wrapText="1"/>
    </xf>
    <xf numFmtId="9" fontId="13" fillId="0" borderId="9" xfId="3" applyFont="1" applyFill="1" applyBorder="1" applyAlignment="1">
      <alignment horizontal="center" vertical="top"/>
    </xf>
    <xf numFmtId="9" fontId="13" fillId="0" borderId="9" xfId="3" applyFont="1" applyFill="1" applyBorder="1" applyAlignment="1">
      <alignment horizontal="center" vertical="top" wrapText="1"/>
    </xf>
    <xf numFmtId="164" fontId="11" fillId="0" borderId="9" xfId="2" applyNumberFormat="1" applyFont="1" applyFill="1" applyBorder="1" applyAlignment="1">
      <alignment horizontal="center" vertical="top" wrapText="1"/>
    </xf>
    <xf numFmtId="44" fontId="13" fillId="0" borderId="9" xfId="1" applyFont="1" applyFill="1" applyBorder="1" applyAlignment="1">
      <alignment horizontal="center" vertical="top"/>
    </xf>
    <xf numFmtId="0" fontId="7" fillId="2" borderId="3" xfId="2" applyFont="1" applyFill="1" applyBorder="1" applyAlignment="1">
      <alignment horizontal="center" vertical="top"/>
    </xf>
    <xf numFmtId="0" fontId="7" fillId="2" borderId="2" xfId="2" applyFont="1" applyFill="1" applyBorder="1" applyAlignment="1">
      <alignment horizontal="center" vertical="top"/>
    </xf>
    <xf numFmtId="0" fontId="7" fillId="2" borderId="4" xfId="2" applyFont="1" applyFill="1" applyBorder="1" applyAlignment="1">
      <alignment horizontal="center" vertical="top"/>
    </xf>
    <xf numFmtId="0" fontId="7" fillId="2" borderId="0" xfId="2" applyFont="1" applyFill="1" applyBorder="1" applyAlignment="1">
      <alignment horizontal="center" vertical="top"/>
    </xf>
    <xf numFmtId="0" fontId="7" fillId="2" borderId="9" xfId="2" applyFont="1" applyFill="1" applyBorder="1" applyAlignment="1">
      <alignment horizontal="center" vertical="top"/>
    </xf>
    <xf numFmtId="0" fontId="7" fillId="2" borderId="10" xfId="2" applyFont="1" applyFill="1" applyBorder="1" applyAlignment="1">
      <alignment horizontal="center" vertical="top"/>
    </xf>
    <xf numFmtId="0" fontId="7" fillId="2" borderId="1" xfId="2" applyFont="1" applyFill="1" applyBorder="1" applyAlignment="1">
      <alignment horizontal="center" vertical="top"/>
    </xf>
    <xf numFmtId="0" fontId="7" fillId="2" borderId="14" xfId="2" applyFont="1" applyFill="1" applyBorder="1" applyAlignment="1">
      <alignment horizontal="center" vertical="top"/>
    </xf>
    <xf numFmtId="0" fontId="7" fillId="2" borderId="15" xfId="2" applyFont="1" applyFill="1" applyBorder="1" applyAlignment="1">
      <alignment horizontal="center" vertical="top"/>
    </xf>
    <xf numFmtId="0" fontId="16" fillId="2" borderId="15" xfId="2" applyFont="1" applyFill="1" applyBorder="1" applyAlignment="1">
      <alignment vertical="top"/>
    </xf>
    <xf numFmtId="0" fontId="17" fillId="2" borderId="15" xfId="2" applyFont="1" applyFill="1" applyBorder="1" applyAlignment="1">
      <alignment horizontal="center" vertical="top"/>
    </xf>
    <xf numFmtId="44" fontId="16" fillId="2" borderId="15" xfId="2" applyNumberFormat="1" applyFont="1" applyFill="1" applyBorder="1" applyAlignment="1">
      <alignment vertical="top"/>
    </xf>
    <xf numFmtId="0" fontId="20" fillId="0" borderId="4" xfId="2" applyFont="1" applyFill="1" applyBorder="1" applyAlignment="1">
      <alignment horizontal="center" vertical="top" wrapText="1"/>
    </xf>
    <xf numFmtId="0" fontId="20" fillId="0" borderId="3" xfId="2" applyFont="1" applyFill="1" applyBorder="1" applyAlignment="1">
      <alignment horizontal="center" vertical="top" wrapText="1"/>
    </xf>
    <xf numFmtId="0" fontId="20" fillId="0" borderId="5" xfId="2" applyFont="1" applyFill="1" applyBorder="1" applyAlignment="1">
      <alignment horizontal="center" vertical="top" wrapText="1"/>
    </xf>
    <xf numFmtId="0" fontId="18" fillId="0" borderId="0" xfId="2" applyFont="1" applyFill="1" applyAlignment="1">
      <alignment horizont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7" fillId="2" borderId="14" xfId="2" applyFont="1" applyFill="1" applyBorder="1" applyAlignment="1">
      <alignment horizontal="center" vertical="center" wrapText="1"/>
    </xf>
    <xf numFmtId="0" fontId="5" fillId="0" borderId="0" xfId="2" applyFont="1" applyFill="1" applyAlignment="1">
      <alignment horizontal="center"/>
    </xf>
    <xf numFmtId="0" fontId="6" fillId="0" borderId="0" xfId="2" applyFont="1" applyFill="1" applyAlignment="1">
      <alignment horizontal="left" vertical="top"/>
    </xf>
    <xf numFmtId="0" fontId="15" fillId="0" borderId="0" xfId="2" applyFont="1" applyFill="1" applyAlignment="1">
      <alignment horizontal="left" vertical="top"/>
    </xf>
    <xf numFmtId="0" fontId="7" fillId="0" borderId="0" xfId="2" applyFont="1" applyFill="1" applyAlignment="1">
      <alignment horizontal="center" vertical="top" wrapText="1"/>
    </xf>
    <xf numFmtId="0" fontId="11" fillId="2" borderId="9" xfId="2" applyFont="1" applyFill="1" applyBorder="1" applyAlignment="1">
      <alignment horizontal="center" vertical="center" wrapText="1"/>
    </xf>
    <xf numFmtId="0" fontId="11" fillId="2" borderId="14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top"/>
    </xf>
    <xf numFmtId="0" fontId="7" fillId="2" borderId="7" xfId="2" applyFont="1" applyFill="1" applyBorder="1" applyAlignment="1">
      <alignment horizontal="center" vertical="top"/>
    </xf>
    <xf numFmtId="0" fontId="7" fillId="2" borderId="8" xfId="2" applyFont="1" applyFill="1" applyBorder="1" applyAlignment="1">
      <alignment horizontal="center" vertical="top"/>
    </xf>
  </cellXfs>
  <cellStyles count="4">
    <cellStyle name="Moneda" xfId="1" builtinId="4"/>
    <cellStyle name="Normal" xfId="0" builtinId="0"/>
    <cellStyle name="Normal 2 3" xfId="2"/>
    <cellStyle name="Porcentual 2 2" xfId="3"/>
  </cellStyles>
  <dxfs count="0"/>
  <tableStyles count="0" defaultTableStyle="TableStyleMedium2" defaultPivotStyle="PivotStyleLight16"/>
  <colors>
    <mruColors>
      <color rgb="FF4FC3E3"/>
      <color rgb="FF66CC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91441</xdr:rowOff>
    </xdr:from>
    <xdr:to>
      <xdr:col>1</xdr:col>
      <xdr:colOff>179070</xdr:colOff>
      <xdr:row>5</xdr:row>
      <xdr:rowOff>196216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7620" y="91441"/>
          <a:ext cx="971550" cy="123253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2"/>
  <sheetViews>
    <sheetView tabSelected="1" workbookViewId="0">
      <selection activeCell="H17" sqref="H17"/>
    </sheetView>
  </sheetViews>
  <sheetFormatPr baseColWidth="10" defaultColWidth="11.42578125" defaultRowHeight="12.75" x14ac:dyDescent="0.2"/>
  <cols>
    <col min="1" max="1" width="10.85546875" style="1" customWidth="1"/>
    <col min="2" max="2" width="39.140625" style="1" customWidth="1"/>
    <col min="3" max="3" width="17.140625" style="1" customWidth="1"/>
    <col min="4" max="4" width="15.85546875" style="1" hidden="1" customWidth="1"/>
    <col min="5" max="5" width="15.85546875" style="1" customWidth="1"/>
    <col min="6" max="7" width="13.42578125" style="1" customWidth="1"/>
    <col min="8" max="8" width="13.140625" style="1" customWidth="1"/>
    <col min="9" max="10" width="10.5703125" style="1" customWidth="1"/>
    <col min="11" max="12" width="10.7109375" style="1" customWidth="1"/>
    <col min="13" max="13" width="13" style="1" customWidth="1"/>
    <col min="14" max="16384" width="11.42578125" style="1"/>
  </cols>
  <sheetData>
    <row r="2" spans="1:13" ht="13.9" x14ac:dyDescent="0.3">
      <c r="M2" s="2"/>
    </row>
    <row r="3" spans="1:13" ht="20.45" x14ac:dyDescent="0.35">
      <c r="A3" s="55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3" ht="18" x14ac:dyDescent="0.35">
      <c r="A4" s="51" t="s">
        <v>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ht="18" x14ac:dyDescent="0.35">
      <c r="A5" s="51" t="s">
        <v>31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13" ht="18" x14ac:dyDescent="0.3">
      <c r="A6" s="56"/>
      <c r="B6" s="56"/>
      <c r="C6" s="56"/>
      <c r="D6" s="56"/>
    </row>
    <row r="7" spans="1:13" ht="15.75" x14ac:dyDescent="0.2">
      <c r="A7" s="57" t="s">
        <v>2</v>
      </c>
      <c r="B7" s="57"/>
      <c r="C7" s="57"/>
      <c r="D7" s="57"/>
      <c r="E7" s="58"/>
      <c r="F7" s="58"/>
      <c r="G7" s="58"/>
      <c r="H7" s="58"/>
      <c r="I7" s="58"/>
      <c r="J7" s="58"/>
      <c r="K7" s="58"/>
      <c r="L7" s="3"/>
      <c r="M7" s="4"/>
    </row>
    <row r="8" spans="1:13" ht="14.45" thickBot="1" x14ac:dyDescent="0.35">
      <c r="G8" s="5"/>
      <c r="H8" s="5"/>
      <c r="I8" s="5"/>
      <c r="J8" s="5"/>
      <c r="K8" s="5"/>
      <c r="L8" s="5"/>
      <c r="M8" s="5"/>
    </row>
    <row r="9" spans="1:13" ht="14.25" thickBot="1" x14ac:dyDescent="0.25">
      <c r="A9" s="52" t="s">
        <v>36</v>
      </c>
      <c r="B9" s="52" t="s">
        <v>3</v>
      </c>
      <c r="C9" s="36" t="s">
        <v>4</v>
      </c>
      <c r="D9" s="37" t="s">
        <v>5</v>
      </c>
      <c r="E9" s="38" t="s">
        <v>5</v>
      </c>
      <c r="F9" s="61" t="s">
        <v>6</v>
      </c>
      <c r="G9" s="62"/>
      <c r="H9" s="65" t="s">
        <v>7</v>
      </c>
      <c r="I9" s="66"/>
      <c r="J9" s="66"/>
      <c r="K9" s="67"/>
      <c r="L9" s="52" t="s">
        <v>34</v>
      </c>
      <c r="M9" s="52" t="s">
        <v>35</v>
      </c>
    </row>
    <row r="10" spans="1:13" ht="15" customHeight="1" thickBot="1" x14ac:dyDescent="0.25">
      <c r="A10" s="53"/>
      <c r="B10" s="59"/>
      <c r="C10" s="39" t="s">
        <v>8</v>
      </c>
      <c r="D10" s="40" t="s">
        <v>9</v>
      </c>
      <c r="E10" s="41" t="s">
        <v>10</v>
      </c>
      <c r="F10" s="63"/>
      <c r="G10" s="64"/>
      <c r="H10" s="65" t="s">
        <v>11</v>
      </c>
      <c r="I10" s="67"/>
      <c r="J10" s="65" t="s">
        <v>12</v>
      </c>
      <c r="K10" s="67"/>
      <c r="L10" s="53"/>
      <c r="M10" s="53"/>
    </row>
    <row r="11" spans="1:13" ht="15" customHeight="1" thickBot="1" x14ac:dyDescent="0.25">
      <c r="A11" s="54"/>
      <c r="B11" s="60"/>
      <c r="C11" s="42" t="s">
        <v>13</v>
      </c>
      <c r="D11" s="43" t="s">
        <v>14</v>
      </c>
      <c r="E11" s="43" t="s">
        <v>15</v>
      </c>
      <c r="F11" s="44" t="s">
        <v>16</v>
      </c>
      <c r="G11" s="44" t="s">
        <v>17</v>
      </c>
      <c r="H11" s="44" t="s">
        <v>18</v>
      </c>
      <c r="I11" s="44" t="s">
        <v>19</v>
      </c>
      <c r="J11" s="44" t="s">
        <v>18</v>
      </c>
      <c r="K11" s="44" t="s">
        <v>19</v>
      </c>
      <c r="L11" s="54"/>
      <c r="M11" s="54"/>
    </row>
    <row r="12" spans="1:13" ht="14.45" customHeight="1" x14ac:dyDescent="0.3">
      <c r="A12" s="48" t="s">
        <v>32</v>
      </c>
      <c r="B12" s="49"/>
      <c r="C12" s="50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1:13" ht="13.9" x14ac:dyDescent="0.3">
      <c r="A13" s="28"/>
      <c r="B13" s="31" t="s">
        <v>33</v>
      </c>
      <c r="C13" s="30"/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4" spans="1:13" ht="13.9" x14ac:dyDescent="0.3">
      <c r="A14" s="28"/>
      <c r="B14" s="29"/>
      <c r="C14" s="30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13" ht="26.45" x14ac:dyDescent="0.3">
      <c r="A15" s="11" t="s">
        <v>21</v>
      </c>
      <c r="B15" s="12" t="s">
        <v>22</v>
      </c>
      <c r="C15" s="35">
        <v>2499667.48</v>
      </c>
      <c r="D15" s="35">
        <v>1249833.74</v>
      </c>
      <c r="E15" s="35">
        <v>1249833.74</v>
      </c>
      <c r="F15" s="8">
        <v>0.4</v>
      </c>
      <c r="G15" s="8">
        <f>(E15*100%)/C15</f>
        <v>0.5</v>
      </c>
      <c r="H15" s="9">
        <v>357.54</v>
      </c>
      <c r="I15" s="9" t="s">
        <v>23</v>
      </c>
      <c r="J15" s="9">
        <v>100</v>
      </c>
      <c r="K15" s="32" t="s">
        <v>20</v>
      </c>
      <c r="L15" s="33" t="s">
        <v>24</v>
      </c>
      <c r="M15" s="34" t="s">
        <v>25</v>
      </c>
    </row>
    <row r="16" spans="1:13" ht="13.9" x14ac:dyDescent="0.3">
      <c r="A16" s="13"/>
      <c r="B16" s="14"/>
      <c r="C16" s="35"/>
      <c r="D16" s="35"/>
      <c r="E16" s="35"/>
      <c r="F16" s="8"/>
      <c r="G16" s="8"/>
      <c r="H16" s="9"/>
      <c r="I16" s="9"/>
      <c r="J16" s="9"/>
      <c r="K16" s="32"/>
      <c r="L16" s="32"/>
      <c r="M16" s="34"/>
    </row>
    <row r="17" spans="1:13" ht="129" customHeight="1" x14ac:dyDescent="0.2">
      <c r="A17" s="18" t="s">
        <v>26</v>
      </c>
      <c r="B17" s="12" t="s">
        <v>27</v>
      </c>
      <c r="C17" s="35">
        <v>14384105.84</v>
      </c>
      <c r="D17" s="35">
        <v>7781765.1799999997</v>
      </c>
      <c r="E17" s="35">
        <v>7781765.1799999997</v>
      </c>
      <c r="F17" s="8">
        <v>0.5</v>
      </c>
      <c r="G17" s="8">
        <f>(E17*100%)/C17</f>
        <v>0.54099749171478562</v>
      </c>
      <c r="H17" s="9">
        <v>37900</v>
      </c>
      <c r="I17" s="9" t="s">
        <v>23</v>
      </c>
      <c r="J17" s="9">
        <v>20000</v>
      </c>
      <c r="K17" s="32" t="s">
        <v>20</v>
      </c>
      <c r="L17" s="33" t="s">
        <v>24</v>
      </c>
      <c r="M17" s="34" t="s">
        <v>25</v>
      </c>
    </row>
    <row r="18" spans="1:13" ht="81" x14ac:dyDescent="0.2">
      <c r="A18" s="18" t="s">
        <v>28</v>
      </c>
      <c r="B18" s="12" t="s">
        <v>29</v>
      </c>
      <c r="C18" s="35">
        <v>15581422.439999999</v>
      </c>
      <c r="D18" s="35">
        <v>7790711.2199999997</v>
      </c>
      <c r="E18" s="35">
        <v>7790711.2199999997</v>
      </c>
      <c r="F18" s="8">
        <v>0.5</v>
      </c>
      <c r="G18" s="8">
        <f>(E18*100%)/C18</f>
        <v>0.5</v>
      </c>
      <c r="H18" s="9">
        <v>42200</v>
      </c>
      <c r="I18" s="9" t="s">
        <v>23</v>
      </c>
      <c r="J18" s="9">
        <v>15000</v>
      </c>
      <c r="K18" s="32" t="s">
        <v>20</v>
      </c>
      <c r="L18" s="33" t="s">
        <v>24</v>
      </c>
      <c r="M18" s="34" t="s">
        <v>25</v>
      </c>
    </row>
    <row r="19" spans="1:13" ht="16.5" x14ac:dyDescent="0.2">
      <c r="A19" s="13"/>
      <c r="B19" s="12"/>
      <c r="C19" s="6"/>
      <c r="D19" s="7"/>
      <c r="E19" s="7"/>
      <c r="F19" s="8"/>
      <c r="G19" s="8"/>
      <c r="H19" s="9"/>
      <c r="I19" s="9"/>
      <c r="J19" s="9"/>
      <c r="K19" s="10"/>
      <c r="L19" s="10"/>
      <c r="M19" s="17"/>
    </row>
    <row r="20" spans="1:13" ht="13.5" x14ac:dyDescent="0.2">
      <c r="A20" s="13"/>
      <c r="B20" s="14"/>
      <c r="C20" s="15"/>
      <c r="D20" s="16"/>
      <c r="E20" s="9"/>
      <c r="F20" s="8"/>
      <c r="G20" s="8"/>
      <c r="H20" s="9"/>
      <c r="I20" s="9"/>
      <c r="J20" s="9"/>
      <c r="K20" s="10"/>
      <c r="L20" s="10"/>
      <c r="M20" s="17"/>
    </row>
    <row r="21" spans="1:13" ht="14.25" thickBot="1" x14ac:dyDescent="0.25">
      <c r="A21" s="13"/>
      <c r="B21" s="14"/>
      <c r="C21" s="15"/>
      <c r="D21" s="16"/>
      <c r="E21" s="9"/>
      <c r="F21" s="19"/>
      <c r="G21" s="19"/>
      <c r="H21" s="20"/>
      <c r="I21" s="20"/>
      <c r="J21" s="20"/>
      <c r="K21" s="21"/>
      <c r="L21" s="21"/>
      <c r="M21" s="22"/>
    </row>
    <row r="22" spans="1:13" ht="14.25" thickBot="1" x14ac:dyDescent="0.25">
      <c r="A22" s="45"/>
      <c r="B22" s="46" t="s">
        <v>30</v>
      </c>
      <c r="C22" s="47">
        <f>SUM(C15:C18)</f>
        <v>32465195.759999998</v>
      </c>
      <c r="D22" s="47" t="e">
        <f>(#REF!+#REF!+#REF!+#REF!+#REF!+#REF!+#REF!+#REF!+#REF!)</f>
        <v>#REF!</v>
      </c>
      <c r="E22" s="47">
        <f>SUM(E15:E18)</f>
        <v>16822310.140000001</v>
      </c>
      <c r="F22" s="23"/>
      <c r="G22" s="23"/>
      <c r="H22" s="24"/>
      <c r="I22" s="25"/>
      <c r="J22" s="26"/>
      <c r="K22" s="27"/>
      <c r="L22" s="27"/>
      <c r="M22" s="27"/>
    </row>
  </sheetData>
  <mergeCells count="15">
    <mergeCell ref="A3:M3"/>
    <mergeCell ref="A4:M4"/>
    <mergeCell ref="A6:D6"/>
    <mergeCell ref="A7:D7"/>
    <mergeCell ref="E7:K7"/>
    <mergeCell ref="A12:C12"/>
    <mergeCell ref="A5:M5"/>
    <mergeCell ref="A9:A11"/>
    <mergeCell ref="L9:L11"/>
    <mergeCell ref="M9:M11"/>
    <mergeCell ref="B9:B11"/>
    <mergeCell ref="F9:G10"/>
    <mergeCell ref="H9:K9"/>
    <mergeCell ref="H10:I10"/>
    <mergeCell ref="J10:K10"/>
  </mergeCells>
  <pageMargins left="0.11811023622047245" right="0.11811023622047245" top="0.19685039370078741" bottom="0.15748031496062992" header="0.31496062992125984" footer="0.31496062992125984"/>
  <pageSetup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Hugo</cp:lastModifiedBy>
  <cp:lastPrinted>2018-11-14T18:50:21Z</cp:lastPrinted>
  <dcterms:created xsi:type="dcterms:W3CDTF">2018-11-14T18:28:59Z</dcterms:created>
  <dcterms:modified xsi:type="dcterms:W3CDTF">2018-11-14T18:50:29Z</dcterms:modified>
</cp:coreProperties>
</file>